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S:\Precon\AZ\2023 Projects\23-10-017 Union ESD - Campus Mod\3.0 - Estimates\Estimates\"/>
    </mc:Choice>
  </mc:AlternateContent>
  <xr:revisionPtr revIDLastSave="0" documentId="13_ncr:1_{3F967DE2-8FE5-4ECD-8677-CFA237ED12A6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6" i="1" l="1"/>
  <c r="D194" i="1"/>
  <c r="D187" i="1"/>
  <c r="D23" i="1"/>
  <c r="D217" i="1"/>
  <c r="D218" i="1"/>
  <c r="D219" i="1"/>
  <c r="E219" i="1" l="1"/>
  <c r="E218" i="1"/>
  <c r="E217" i="1"/>
  <c r="E216" i="1"/>
  <c r="E187" i="1"/>
  <c r="E194" i="1"/>
  <c r="E188" i="1"/>
  <c r="E23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<sst xmlns="http://schemas.openxmlformats.org/spreadsheetml/2006/main" count="403" uniqueCount="390">
  <si>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</si>
  <si>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</si>
  <si>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</si>
  <si>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</si>
  <si>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</si>
  <si>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</si>
  <si>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</si>
  <si>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</si>
  <si>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</si>
  <si>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</si>
  <si>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</si>
  <si>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</si>
  <si>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</si>
  <si>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</si>
  <si>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</si>
  <si>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</si>
  <si>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</si>
  <si>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</si>
  <si>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</si>
  <si>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</si>
  <si>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</si>
  <si>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</si>
  <si>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</si>
  <si>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</si>
  <si>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</si>
  <si>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</si>
  <si>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</si>
  <si>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</si>
  <si>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</si>
  <si>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</si>
  <si>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</si>
  <si>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</si>
  <si>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</si>
  <si>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</si>
  <si>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</si>
  <si>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</si>
  <si>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</si>
  <si>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</si>
  <si>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</si>
  <si>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</si>
  <si>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</si>
  <si>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</si>
  <si>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</si>
  <si>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</si>
  <si>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</si>
  <si>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</si>
  <si>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</si>
  <si>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</si>
  <si>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</si>
  <si>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</si>
  <si>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</si>
  <si>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</si>
  <si>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</si>
  <si>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</si>
  <si>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</si>
  <si>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</si>
  <si>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</si>
  <si>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</si>
  <si>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</si>
  <si>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</si>
  <si>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</si>
  <si>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</si>
  <si>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</si>
  <si>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</si>
  <si>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</si>
  <si>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</si>
  <si>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</si>
  <si>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</si>
  <si>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</si>
  <si>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</si>
  <si>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</si>
  <si>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</si>
  <si>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</si>
  <si>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</si>
  <si>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</si>
  <si>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</si>
  <si>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</si>
  <si>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</si>
  <si>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</si>
  <si>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</si>
  <si>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</si>
  <si>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</si>
  <si>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</si>
  <si>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</si>
  <si>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</si>
  <si>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</si>
  <si>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</si>
  <si>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</si>
  <si>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</si>
  <si>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</si>
  <si>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</si>
  <si>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</si>
  <si>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</si>
  <si>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</si>
  <si>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</si>
  <si>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</si>
  <si>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</si>
  <si>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</si>
  <si>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</si>
  <si>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</si>
  <si>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</si>
  <si>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</si>
  <si>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</si>
  <si>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</si>
  <si>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</si>
  <si>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</si>
  <si>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</si>
  <si>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</si>
  <si>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</si>
  <si>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</si>
  <si>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</si>
  <si>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</si>
  <si>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</si>
  <si>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</si>
  <si>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</si>
  <si>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</si>
  <si>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</si>
  <si>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</si>
  <si>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</si>
  <si>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</si>
  <si>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</si>
  <si>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</si>
  <si>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</si>
  <si>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</si>
  <si>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</si>
  <si>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</si>
  <si>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</si>
  <si>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</si>
  <si>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</si>
  <si>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</si>
  <si>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</si>
  <si>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</si>
  <si>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</si>
  <si>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</si>
  <si>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</si>
  <si>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</si>
  <si>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</si>
  <si>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</si>
  <si>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</si>
  <si>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</si>
  <si>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</si>
  <si>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</si>
  <si>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</si>
  <si>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</si>
  <si>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</si>
  <si>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</si>
  <si>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</si>
  <si>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</si>
  <si>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</si>
  <si>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</si>
  <si>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</si>
  <si>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</si>
  <si>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</si>
  <si>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</si>
  <si>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</si>
  <si>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</si>
  <si>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</si>
  <si>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</si>
  <si>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</si>
  <si>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</si>
  <si>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</si>
  <si>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</si>
  <si>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</si>
  <si>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</si>
  <si>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</si>
  <si>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</si>
  <si>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</si>
  <si>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</si>
  <si>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</si>
  <si>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</si>
  <si>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</si>
  <si>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</si>
  <si>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</si>
  <si>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</si>
  <si>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</si>
  <si>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</si>
  <si>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</si>
  <si>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</si>
  <si>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</si>
  <si>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</si>
  <si>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</si>
  <si>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</si>
  <si>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</si>
  <si>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</si>
  <si>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</si>
  <si>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</si>
  <si>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</si>
  <si>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</si>
  <si>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</si>
  <si>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</si>
  <si>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</si>
  <si>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</si>
  <si>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</si>
  <si>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</si>
  <si>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</si>
  <si>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</si>
  <si>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</si>
  <si>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</si>
  <si>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</si>
  <si>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</si>
  <si>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</si>
  <si>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</si>
  <si>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</si>
  <si>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</si>
  <si>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</si>
  <si>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</si>
  <si>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</si>
  <si>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</si>
  <si>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</si>
  <si>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</si>
  <si>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</si>
  <si>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</si>
  <si>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</si>
  <si>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</si>
  <si>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</si>
  <si>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</si>
  <si>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</si>
  <si>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</si>
  <si>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</si>
  <si>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</si>
  <si>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</si>
  <si>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</si>
  <si>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</si>
  <si>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</si>
  <si>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</si>
  <si>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</si>
  <si>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</si>
  <si>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</si>
  <si>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</si>
  <si>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</si>
  <si>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</si>
  <si>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</si>
  <si>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</si>
  <si>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</si>
  <si>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</si>
  <si>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</si>
  <si>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</si>
  <si>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</si>
  <si>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</si>
  <si>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</si>
  <si>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</si>
  <si>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</si>
  <si>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</si>
  <si>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</si>
  <si>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</si>
  <si>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</si>
  <si>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</si>
  <si>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</si>
  <si>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</si>
  <si>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</si>
  <si>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</si>
  <si>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</si>
  <si>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</si>
  <si>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</si>
  <si>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</si>
  <si>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</si>
  <si>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</si>
  <si>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</si>
  <si>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</si>
  <si>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</si>
  <si>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</si>
  <si>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</si>
  <si>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</si>
  <si>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</si>
  <si>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</si>
  <si>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</si>
  <si>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</si>
  <si>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</si>
  <si>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</si>
  <si>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</si>
  <si>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</si>
  <si>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</si>
  <si>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</si>
  <si>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</si>
  <si>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</si>
  <si>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</si>
  <si>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</si>
  <si>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</si>
  <si>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</si>
  <si>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</si>
  <si>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</si>
  <si>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</si>
  <si>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</si>
  <si>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</si>
  <si>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</si>
  <si>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</si>
  <si>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</si>
  <si>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</si>
  <si>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</si>
  <si>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</si>
  <si>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</si>
  <si>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</si>
  <si>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</si>
  <si>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</si>
  <si>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</si>
  <si>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</si>
  <si>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</si>
  <si>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</si>
  <si>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</si>
  <si>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</si>
  <si>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</si>
  <si>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</si>
  <si>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</si>
  <si>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</si>
  <si>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</si>
  <si>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</si>
  <si>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</si>
  <si>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</si>
  <si>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</si>
  <si>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</si>
  <si>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</si>
  <si>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</si>
  <si>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</si>
  <si>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</si>
  <si>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</si>
  <si>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</si>
  <si>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</si>
  <si>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</si>
  <si>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</si>
  <si>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</si>
  <si>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</si>
  <si>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</si>
  <si>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</si>
  <si>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</si>
  <si>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</si>
  <si>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</si>
  <si>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</si>
  <si>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</si>
  <si>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</si>
  <si>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</si>
  <si>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</si>
  <si>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</si>
  <si>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</si>
  <si>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</si>
  <si>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</si>
  <si>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</si>
  <si>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</si>
  <si>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</si>
  <si>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</si>
  <si>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</si>
  <si>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</si>
  <si>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</si>
  <si>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</si>
  <si>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</si>
  <si>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</si>
  <si>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</si>
  <si>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</si>
  <si>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</si>
  <si>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</si>
  <si>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</si>
  <si>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</si>
  <si>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</si>
  <si>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</si>
  <si>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</si>
  <si>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</si>
  <si>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</si>
  <si>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</si>
  <si>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</si>
  <si>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</si>
  <si>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</si>
  <si>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</si>
  <si>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</si>
  <si>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</si>
  <si>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</si>
  <si>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</si>
  <si>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</si>
  <si>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</si>
  <si>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</si>
  <si>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</si>
  <si>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</si>
  <si>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</si>
  <si>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</si>
  <si>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</si>
  <si>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</si>
  <si>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</si>
  <si>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</si>
  <si>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</si>
  <si>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</si>
  <si>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</si>
  <si>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</si>
  <si>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</si>
  <si>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</si>
  <si>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</si>
  <si>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</si>
  <si>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</si>
  <si>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</si>
  <si>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Union Elementary School District No. 62</t>
  </si>
  <si>
    <t>Maricopa</t>
  </si>
  <si>
    <t>DLR Group</t>
  </si>
  <si>
    <t>CORE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</si>
</sst>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4" zoomScale="124" zoomScaleNormal="124" zoomScaleSheetLayoutView="124" workbookViewId="0">
      <selection activeCell="B226" sqref="B226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2400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2400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3800</v>
      </c>
      <c r="E22" s="135">
        <v>3800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f>13000+1000</f>
        <v>14000</v>
      </c>
      <c r="E23" s="135">
        <f>7150+500</f>
        <v>7650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17800</v>
      </c>
      <c r="E25" s="35">
        <f>SUM(E22:E24)</f>
        <v>11450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>
        <v>1645</v>
      </c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1645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>
        <v>38700</v>
      </c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38700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f>3100+2000+1000+600+5000+2300+1500+3500+1000</f>
        <v>20000</v>
      </c>
      <c r="E187" s="135">
        <f>2400+7425+2929+1705+1100+550+330+2750+1265+825+1925+550</f>
        <v>23754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f>2108</f>
        <v>2108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20000</v>
      </c>
      <c r="E190" s="93">
        <f>SUM(E187:E189)</f>
        <v>25862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f>13500+5325+3833+2000+1500+31240+6720+2000+24000</f>
        <v>90118</v>
      </c>
      <c r="E194" s="135">
        <f>1100+825+17182+3696+1100</f>
        <v>23903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v>33150</v>
      </c>
      <c r="E195" s="135">
        <v>26500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2740</v>
      </c>
      <c r="E197" s="135">
        <v>490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>
        <v>40522</v>
      </c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10000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176530</v>
      </c>
      <c r="E203" s="93">
        <f>SUM(E192:E202)</f>
        <v>50893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257075</v>
      </c>
      <c r="E212" s="41">
        <f>SUM(E20,E25,E33,E41,E48,E55,E71,E83,E98,E113,E127,E135,E141,E146,E149,E157,E165,E168,E174,E180,E185,E190,E203,E211)</f>
        <v>88205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>
        <v>23660</v>
      </c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18879</v>
      </c>
      <c r="E214" s="163">
        <v>6478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f>5075+40827+1</f>
        <v>45903</v>
      </c>
      <c r="E216" s="163">
        <f>1741+14008</f>
        <v>15749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f>18879+3776</f>
        <v>22655</v>
      </c>
      <c r="E217" s="163">
        <f>6478+1296</f>
        <v>7774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f>4342+4272+256</f>
        <v>8870</v>
      </c>
      <c r="E218" s="165">
        <f>1490+1466+88-1</f>
        <v>3043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f>3776</f>
        <v>3776</v>
      </c>
      <c r="E219" s="165">
        <f>1296-1</f>
        <v>1295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20429</v>
      </c>
      <c r="E220" s="167">
        <v>7010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120512</v>
      </c>
      <c r="E221" s="27">
        <f>SUM(E213:E220)</f>
        <v>65009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377587</v>
      </c>
      <c r="E222" s="240">
        <f>E212+E221</f>
        <v>153214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530801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153214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Leroy Trujillo</cp:lastModifiedBy>
  <cp:lastPrinted>2021-02-17T03:49:12Z</cp:lastPrinted>
  <dcterms:created xsi:type="dcterms:W3CDTF">2006-08-31T18:48:44Z</dcterms:created>
  <dcterms:modified xsi:type="dcterms:W3CDTF">2024-03-18T16:44:54Z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